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5.07.21г Меха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6" i="1" l="1"/>
  <c r="I286" i="1"/>
  <c r="I290" i="1" l="1"/>
  <c r="I29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J290" i="1"/>
  <c r="J294" i="1"/>
</calcChain>
</file>

<file path=xl/sharedStrings.xml><?xml version="1.0" encoding="utf-8"?>
<sst xmlns="http://schemas.openxmlformats.org/spreadsheetml/2006/main" count="2527" uniqueCount="674">
  <si>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</si>
  <si>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</si>
  <si>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</si>
  <si>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</si>
  <si>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</si>
  <si>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</si>
  <si>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</si>
  <si>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</si>
  <si>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</si>
  <si>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</si>
  <si>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</si>
  <si>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</si>
  <si>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</si>
  <si>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</si>
  <si>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</si>
  <si>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</si>
  <si>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</si>
  <si>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</si>
  <si>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</si>
  <si>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</si>
  <si>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</si>
  <si>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</si>
  <si>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</si>
  <si>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</si>
  <si>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</si>
  <si>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</si>
  <si>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</si>
  <si>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</si>
  <si>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</si>
  <si>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</si>
  <si>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</si>
  <si>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</si>
  <si>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</si>
  <si>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</si>
  <si>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</si>
  <si>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</si>
  <si>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</si>
  <si>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</si>
  <si>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</si>
  <si>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</si>
  <si>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</si>
  <si>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</si>
  <si>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</si>
  <si>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</si>
  <si>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</si>
  <si>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</si>
  <si>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</si>
  <si>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</si>
  <si>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</si>
  <si>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</si>
  <si>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</si>
  <si>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</si>
  <si>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</si>
  <si>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</si>
  <si>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</si>
  <si>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</si>
  <si>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</si>
  <si>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</si>
  <si>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</si>
  <si>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</si>
  <si>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</si>
  <si>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</si>
  <si>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</si>
  <si>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</si>
  <si>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</si>
  <si>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</si>
  <si>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</si>
  <si>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</si>
  <si>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</si>
  <si>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</si>
  <si>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</si>
  <si>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</si>
  <si>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</si>
  <si>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</si>
  <si>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</si>
  <si>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</si>
  <si>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</si>
  <si>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</si>
  <si>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</si>
  <si>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</si>
  <si>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</si>
  <si>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</si>
  <si>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</si>
  <si>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</si>
  <si>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</si>
  <si>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</si>
  <si>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</si>
  <si>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</si>
  <si>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</si>
  <si>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</si>
  <si>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</si>
  <si>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</si>
  <si>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</si>
  <si>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</si>
  <si>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</si>
  <si>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</si>
  <si>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</si>
  <si>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</si>
  <si>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</si>
  <si>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</si>
  <si>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</si>
  <si>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</si>
  <si>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</si>
  <si>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</si>
  <si>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</si>
  <si>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</si>
  <si>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</si>
  <si>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</si>
  <si>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</si>
  <si>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</si>
  <si>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</si>
  <si>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</si>
  <si>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</si>
  <si>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</si>
  <si>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</si>
  <si>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</si>
  <si>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</si>
  <si>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</si>
  <si>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</si>
  <si>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</si>
  <si>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</si>
  <si>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</si>
  <si>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</si>
  <si>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</si>
  <si>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</si>
  <si>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</si>
  <si>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</si>
  <si>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</si>
  <si>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</si>
  <si>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</si>
  <si>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</si>
  <si>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</si>
  <si>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</si>
  <si>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</si>
  <si>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</si>
  <si>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</si>
  <si>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</si>
  <si>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</si>
  <si>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</si>
  <si>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</si>
  <si>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</si>
  <si>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</si>
  <si>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</si>
  <si>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</si>
  <si>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</si>
  <si>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</si>
  <si>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</si>
  <si>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</si>
  <si>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</si>
  <si>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</si>
  <si>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</si>
  <si>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</si>
  <si>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</si>
  <si>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</si>
  <si>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</si>
  <si>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</si>
  <si>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</si>
  <si>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</si>
  <si>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</si>
  <si>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</si>
  <si>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</si>
  <si>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</si>
  <si>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</si>
  <si>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</si>
  <si>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</si>
  <si>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</si>
  <si>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</si>
  <si>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</si>
  <si>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</si>
  <si>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</si>
  <si>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</si>
  <si>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</si>
  <si>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</si>
  <si>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</si>
  <si>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</si>
  <si>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</si>
  <si>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</si>
  <si>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</si>
  <si>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</si>
  <si>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</si>
  <si>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</si>
  <si>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</si>
  <si>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</si>
  <si>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</si>
  <si>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</si>
  <si>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</si>
  <si>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</si>
  <si>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</si>
  <si>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</si>
  <si>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</si>
  <si>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</si>
  <si>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</si>
  <si>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</si>
  <si>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</si>
  <si>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</si>
  <si>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</si>
  <si>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</si>
  <si>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</si>
  <si>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</si>
  <si>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</si>
  <si>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</si>
  <si>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</si>
  <si>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</si>
  <si>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</si>
  <si>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</si>
  <si>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</si>
  <si>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</si>
  <si>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</si>
  <si>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</si>
  <si>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</si>
  <si>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</si>
  <si>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</si>
  <si>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</si>
  <si>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</si>
  <si>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</si>
  <si>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</si>
  <si>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</si>
  <si>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</si>
  <si>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</si>
  <si>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</si>
  <si>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</si>
  <si>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</si>
  <si>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</si>
  <si>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</si>
  <si>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</si>
  <si>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</si>
  <si>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</si>
  <si>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</si>
  <si>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</si>
  <si>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</si>
  <si>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</si>
  <si>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</si>
  <si>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</si>
  <si>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</si>
  <si>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</si>
  <si>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</si>
  <si>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</si>
  <si>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</si>
  <si>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</si>
  <si>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</si>
  <si>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</si>
  <si>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</si>
  <si>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</si>
  <si>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</si>
  <si>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</si>
  <si>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</si>
  <si>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</si>
  <si>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</si>
  <si>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</si>
  <si>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</si>
  <si>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</si>
  <si>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</si>
  <si>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</si>
  <si>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</si>
  <si>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</si>
  <si>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</si>
  <si>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</si>
  <si>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</si>
  <si>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</si>
  <si>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</si>
  <si>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</si>
  <si>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</si>
  <si>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</si>
  <si>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</si>
  <si>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</si>
  <si>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</si>
  <si>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</si>
  <si>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</si>
  <si>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</si>
  <si>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</si>
  <si>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</si>
  <si>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</si>
  <si>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</si>
  <si>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</si>
  <si>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</si>
  <si>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</si>
  <si>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</si>
  <si>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</si>
  <si>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</si>
  <si>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</si>
  <si>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</si>
  <si>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</si>
  <si>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</si>
  <si>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</si>
  <si>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</si>
  <si>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</si>
  <si>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</si>
  <si>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</si>
  <si>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</si>
  <si>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</si>
  <si>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</si>
  <si>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</si>
  <si>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</si>
  <si>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</si>
  <si>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</si>
  <si>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</si>
  <si>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</si>
  <si>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</si>
  <si>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</si>
  <si>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</si>
  <si>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</si>
  <si>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</si>
  <si>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</si>
  <si>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</si>
  <si>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</si>
  <si>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</si>
  <si>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</si>
  <si>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</si>
  <si>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</si>
  <si>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</si>
  <si>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</si>
  <si>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</si>
  <si>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</si>
  <si>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</si>
  <si>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</si>
  <si>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</si>
  <si>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</si>
  <si>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</si>
  <si>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</si>
  <si>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</si>
  <si>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</si>
  <si>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</si>
  <si>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</si>
  <si>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</si>
  <si>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</si>
  <si>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</si>
  <si>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</si>
  <si>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</si>
  <si>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</si>
  <si>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</si>
  <si>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</si>
  <si>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</si>
  <si>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</si>
  <si>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</si>
  <si>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</si>
  <si>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</si>
  <si>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</si>
  <si>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</si>
  <si>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</si>
  <si>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</si>
  <si>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</si>
  <si>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</si>
  <si>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</si>
  <si>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</si>
  <si>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</si>
  <si>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</si>
  <si>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</si>
  <si>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</si>
  <si>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</si>
  <si>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</si>
  <si>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</si>
  <si>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</si>
  <si>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</si>
  <si>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</si>
  <si>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</si>
  <si>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</si>
  <si>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</si>
  <si>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</si>
  <si>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</si>
  <si>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</si>
  <si>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</si>
  <si>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</si>
  <si>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</si>
  <si>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</si>
  <si>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</si>
  <si>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</si>
  <si>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</si>
  <si>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</si>
  <si>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</si>
  <si>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</si>
  <si>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</si>
  <si>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</si>
  <si>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</si>
  <si>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</si>
  <si>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</si>
  <si>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</si>
  <si>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</si>
  <si>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</si>
  <si>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</si>
  <si>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</si>
  <si>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</si>
  <si>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</si>
  <si>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</si>
  <si>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</si>
  <si>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</si>
  <si>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</si>
  <si>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</si>
  <si>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</si>
  <si>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</si>
  <si>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</si>
  <si>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</si>
  <si>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</si>
  <si>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</si>
  <si>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</si>
  <si>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</si>
  <si>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</si>
  <si>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</si>
  <si>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</si>
  <si>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</si>
  <si>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</si>
  <si>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</si>
  <si>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</si>
  <si>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</si>
  <si>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</si>
  <si>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</si>
  <si>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</si>
  <si>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</si>
  <si>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</si>
  <si>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</si>
  <si>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</si>
  <si>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</si>
  <si>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</si>
  <si>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</si>
  <si>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</si>
  <si>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</si>
  <si>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</si>
  <si>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</si>
  <si>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</si>
  <si>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</si>
  <si>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</si>
  <si>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</si>
  <si>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</si>
  <si>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</si>
  <si>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</si>
  <si>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</si>
  <si>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</si>
  <si>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</si>
  <si>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</si>
  <si>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</si>
  <si>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</si>
  <si>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</si>
  <si>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</si>
  <si>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</si>
  <si>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</si>
  <si>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</si>
  <si>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</si>
  <si>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</si>
  <si>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</si>
  <si>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</si>
  <si>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</si>
  <si>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</si>
  <si>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</si>
  <si>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</si>
  <si>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</si>
  <si>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</si>
  <si>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</si>
  <si>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</si>
  <si>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</si>
  <si>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</si>
  <si>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</si>
  <si>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</si>
  <si>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</si>
  <si>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</si>
  <si>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</si>
  <si>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</si>
  <si>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</si>
  <si>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</si>
  <si>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</si>
  <si>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</si>
  <si>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</si>
  <si>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</si>
  <si>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</si>
  <si>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</si>
  <si>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</si>
  <si>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</si>
  <si>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</si>
  <si>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</si>
  <si>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</si>
  <si>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</si>
  <si>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</si>
  <si>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</si>
  <si>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</si>
  <si>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</si>
  <si>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</si>
  <si>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</si>
  <si>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</si>
  <si>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</si>
  <si>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</si>
  <si>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</si>
  <si>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</si>
  <si>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</si>
  <si>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</si>
  <si>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</si>
  <si>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</si>
  <si>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</si>
  <si>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</si>
  <si>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</si>
  <si>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</si>
  <si>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</si>
  <si>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</si>
  <si>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</si>
  <si>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</si>
  <si>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</si>
  <si>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</si>
  <si>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</si>
  <si>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</si>
  <si>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</si>
  <si>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</si>
  <si>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</si>
  <si>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</si>
  <si>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</si>
  <si>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</si>
  <si>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</si>
  <si>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</si>
  <si>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</si>
  <si>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</si>
  <si>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</si>
  <si>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</si>
  <si>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</si>
  <si>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</si>
  <si>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</si>
  <si>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</si>
  <si>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</si>
  <si>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</si>
  <si>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</si>
  <si>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</si>
  <si>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</si>
  <si>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</si>
  <si>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</si>
  <si>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</si>
  <si>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</si>
  <si>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</si>
  <si>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</si>
  <si>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</si>
  <si>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</si>
  <si>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</si>
  <si>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</si>
  <si>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</si>
  <si>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</si>
  <si>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</si>
  <si>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</si>
  <si>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</si>
  <si>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</si>
  <si>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</si>
  <si>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</si>
  <si>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</si>
  <si>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</si>
  <si>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</si>
  <si>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</si>
  <si>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</si>
  <si>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</si>
  <si>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</si>
  <si>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</si>
  <si>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</si>
  <si>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</si>
  <si>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</si>
  <si>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</si>
  <si>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</si>
  <si>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</si>
  <si>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</si>
  <si>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</si>
  <si>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</si>
  <si>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</si>
  <si>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</si>
  <si>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</si>
  <si>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</si>
  <si>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</si>
  <si>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</si>
  <si>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</si>
  <si>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</si>
  <si>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</si>
  <si>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</si>
  <si>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</si>
  <si>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</si>
  <si>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</si>
  <si>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</si>
  <si>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</si>
  <si>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</si>
  <si>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</si>
  <si>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</si>
  <si>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</si>
  <si>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</si>
  <si>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</si>
  <si>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</si>
  <si>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</si>
  <si>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</si>
  <si>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</si>
  <si>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</si>
  <si>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</si>
  <si>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</si>
  <si>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</si>
  <si>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</si>
  <si>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</si>
  <si>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</si>
  <si>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</si>
  <si>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</si>
  <si>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</si>
  <si>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</si>
  <si>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</si>
  <si>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</si>
  <si>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</si>
  <si>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</si>
  <si>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</si>
  <si>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</si>
  <si>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</si>
  <si>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</si>
  <si>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</si>
  <si>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</si>
  <si>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</si>
  <si>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</si>
  <si>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</si>
  <si>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</si>
  <si>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</si>
  <si>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</si>
  <si>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</si>
  <si>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</si>
  <si>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</si>
  <si>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</si>
  <si>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</si>
  <si>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</si>
  <si>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</si>
  <si>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</si>
  <si>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</si>
  <si>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</si>
  <si>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</si>
  <si>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</si>
  <si>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</si>
  <si>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</si>
  <si>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</si>
  <si>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</si>
  <si>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</si>
  <si>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</si>
  <si>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</si>
  <si>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</si>
  <si>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</si>
  <si>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</si>
  <si>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</si>
  <si>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</si>
  <si>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</si>
  <si>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</si>
  <si>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</si>
  <si>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</si>
  <si>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</si>
  <si>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</si>
  <si>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</si>
  <si>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</si>
  <si>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</si>
  <si>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</si>
  <si>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</si>
  <si>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</si>
  <si>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</si>
  <si>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</si>
  <si>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</si>
  <si>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</si>
  <si>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</si>
  <si>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</si>
  <si>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</si>
  <si>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</si>
  <si>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</si>
  <si>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</si>
  <si>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</si>
  <si>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</si>
  <si>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</si>
  <si>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</si>
  <si>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</si>
  <si>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</si>
  <si>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</si>
  <si>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</si>
  <si>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</si>
  <si>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</si>
  <si>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</si>
  <si>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</si>
  <si>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</si>
  <si>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</si>
  <si>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</si>
  <si>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</si>
  <si>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</si>
  <si>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</si>
  <si>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Информация по подписанным Фондом проектам в рамках Механизма кредитования приоритетных проектов по состоянию на 16.07.2021г.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</si>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</sst>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1"/>
  <sheetViews>
    <sheetView tabSelected="1" zoomScale="60" zoomScaleNormal="60" workbookViewId="0">
      <pane xSplit="2" ySplit="3" topLeftCell="C274" activePane="bottomRight" state="frozen"/>
      <selection pane="topRight" activeCell="C1" sqref="C1"/>
      <selection pane="bottomLeft" activeCell="A4" sqref="A4"/>
      <selection pane="bottomRight" activeCell="N280" sqref="N280:N281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668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597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597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597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597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597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597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597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597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597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597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597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580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597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580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580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580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597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597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597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597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597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597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597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597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597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597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597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597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580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580</v>
      </c>
      <c r="C134" s="18" t="s">
        <v>597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580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597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597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597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597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597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597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597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597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597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597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597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597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597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597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597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597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580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597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580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597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597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597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597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597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597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597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597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597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597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>
        <v>44369</v>
      </c>
      <c r="M226" s="16" t="s">
        <v>23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66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11">
        <v>44298</v>
      </c>
      <c r="M233" s="7" t="s">
        <v>23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597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632</v>
      </c>
      <c r="F236" s="7" t="s">
        <v>633</v>
      </c>
      <c r="G236" s="7" t="s">
        <v>634</v>
      </c>
      <c r="H236" s="7" t="s">
        <v>635</v>
      </c>
      <c r="I236" s="61">
        <v>134000000</v>
      </c>
      <c r="J236" s="62">
        <v>67000000</v>
      </c>
      <c r="K236" s="11">
        <v>44315</v>
      </c>
      <c r="L236" s="11">
        <v>44361</v>
      </c>
      <c r="M236" s="7" t="s">
        <v>23</v>
      </c>
      <c r="N236" s="61" t="s">
        <v>16</v>
      </c>
    </row>
    <row r="237" spans="1:15" ht="45" x14ac:dyDescent="0.25">
      <c r="A237" s="8">
        <f t="shared" si="3"/>
        <v>234</v>
      </c>
      <c r="B237" s="7" t="s">
        <v>580</v>
      </c>
      <c r="C237" s="7" t="s">
        <v>385</v>
      </c>
      <c r="D237" s="7" t="s">
        <v>216</v>
      </c>
      <c r="E237" s="8" t="s">
        <v>579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581</v>
      </c>
      <c r="F238" s="7" t="s">
        <v>582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583</v>
      </c>
      <c r="F239" s="7" t="s">
        <v>584</v>
      </c>
      <c r="G239" s="7" t="s">
        <v>8</v>
      </c>
      <c r="H239" s="7" t="s">
        <v>585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586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597</v>
      </c>
      <c r="D241" s="7" t="s">
        <v>216</v>
      </c>
      <c r="E241" s="8" t="s">
        <v>587</v>
      </c>
      <c r="F241" s="7" t="s">
        <v>588</v>
      </c>
      <c r="G241" s="7" t="s">
        <v>545</v>
      </c>
      <c r="H241" s="7" t="s">
        <v>589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590</v>
      </c>
      <c r="F242" s="7" t="s">
        <v>591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592</v>
      </c>
      <c r="F243" s="7" t="s">
        <v>593</v>
      </c>
      <c r="G243" s="7" t="s">
        <v>8</v>
      </c>
      <c r="H243" s="7" t="s">
        <v>594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597</v>
      </c>
      <c r="D244" s="7" t="s">
        <v>216</v>
      </c>
      <c r="E244" s="8" t="s">
        <v>595</v>
      </c>
      <c r="F244" s="7" t="s">
        <v>596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597</v>
      </c>
      <c r="D245" s="7" t="s">
        <v>216</v>
      </c>
      <c r="E245" s="8" t="s">
        <v>595</v>
      </c>
      <c r="F245" s="7" t="s">
        <v>596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598</v>
      </c>
      <c r="F246" s="7" t="s">
        <v>599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600</v>
      </c>
      <c r="F247" s="7" t="s">
        <v>601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597</v>
      </c>
      <c r="D248" s="7" t="s">
        <v>216</v>
      </c>
      <c r="E248" s="8" t="s">
        <v>602</v>
      </c>
      <c r="F248" s="7" t="s">
        <v>603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597</v>
      </c>
      <c r="D249" s="7" t="s">
        <v>216</v>
      </c>
      <c r="E249" s="8" t="s">
        <v>587</v>
      </c>
      <c r="F249" s="7" t="s">
        <v>588</v>
      </c>
      <c r="G249" s="7" t="s">
        <v>545</v>
      </c>
      <c r="H249" s="7" t="s">
        <v>589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604</v>
      </c>
      <c r="F250" s="7" t="s">
        <v>83</v>
      </c>
      <c r="G250" s="7" t="s">
        <v>8</v>
      </c>
      <c r="H250" s="7" t="s">
        <v>607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605</v>
      </c>
      <c r="F251" s="7" t="s">
        <v>606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597</v>
      </c>
      <c r="D252" s="7" t="s">
        <v>216</v>
      </c>
      <c r="E252" s="8" t="s">
        <v>608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609</v>
      </c>
      <c r="F253" s="7" t="s">
        <v>611</v>
      </c>
      <c r="G253" s="7" t="s">
        <v>8</v>
      </c>
      <c r="H253" s="7" t="s">
        <v>610</v>
      </c>
      <c r="I253" s="61">
        <v>260000000</v>
      </c>
      <c r="J253" s="62">
        <v>127122640</v>
      </c>
      <c r="K253" s="11">
        <v>44328</v>
      </c>
      <c r="L253" s="11">
        <v>44357</v>
      </c>
      <c r="M253" s="7" t="s">
        <v>23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612</v>
      </c>
      <c r="F254" s="7" t="s">
        <v>200</v>
      </c>
      <c r="G254" s="7" t="s">
        <v>545</v>
      </c>
      <c r="H254" s="7" t="s">
        <v>613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612</v>
      </c>
      <c r="F255" s="7" t="s">
        <v>200</v>
      </c>
      <c r="G255" s="7" t="s">
        <v>545</v>
      </c>
      <c r="H255" s="7" t="s">
        <v>613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614</v>
      </c>
      <c r="F256" s="7" t="s">
        <v>615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616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>
        <v>44364.520833333336</v>
      </c>
      <c r="M257" s="7" t="s">
        <v>23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617</v>
      </c>
      <c r="F258" s="7" t="s">
        <v>618</v>
      </c>
      <c r="G258" s="7" t="s">
        <v>545</v>
      </c>
      <c r="H258" s="7" t="s">
        <v>613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619</v>
      </c>
      <c r="F259" s="7" t="s">
        <v>620</v>
      </c>
      <c r="G259" s="7" t="s">
        <v>8</v>
      </c>
      <c r="H259" s="7" t="s">
        <v>621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623</v>
      </c>
      <c r="F260" s="7" t="s">
        <v>622</v>
      </c>
      <c r="G260" s="7" t="s">
        <v>8</v>
      </c>
      <c r="H260" s="7" t="s">
        <v>624</v>
      </c>
      <c r="I260" s="61">
        <v>17000000</v>
      </c>
      <c r="J260" s="62">
        <v>8500000</v>
      </c>
      <c r="K260" s="11">
        <v>44350</v>
      </c>
      <c r="L260" s="11" t="s">
        <v>47</v>
      </c>
      <c r="M260" s="8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625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629</v>
      </c>
      <c r="L261" s="11">
        <v>44351.555555555555</v>
      </c>
      <c r="M261" s="8" t="s">
        <v>23</v>
      </c>
      <c r="N261" s="62" t="s">
        <v>139</v>
      </c>
    </row>
    <row r="262" spans="1:14" ht="38.1" customHeight="1" x14ac:dyDescent="0.25">
      <c r="A262" s="8">
        <f t="shared" ref="A262:A281" si="4">A261+1</f>
        <v>259</v>
      </c>
      <c r="B262" s="7" t="s">
        <v>80</v>
      </c>
      <c r="C262" s="7" t="s">
        <v>386</v>
      </c>
      <c r="D262" s="7" t="s">
        <v>216</v>
      </c>
      <c r="E262" s="8" t="s">
        <v>626</v>
      </c>
      <c r="F262" s="7" t="s">
        <v>627</v>
      </c>
      <c r="G262" s="7" t="s">
        <v>8</v>
      </c>
      <c r="H262" s="7" t="s">
        <v>628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8" t="s">
        <v>23</v>
      </c>
      <c r="N262" s="62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630</v>
      </c>
      <c r="F263" s="7" t="s">
        <v>631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8" t="s">
        <v>138</v>
      </c>
      <c r="N263" s="62" t="s">
        <v>113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388</v>
      </c>
      <c r="D264" s="7" t="s">
        <v>216</v>
      </c>
      <c r="E264" s="8" t="s">
        <v>636</v>
      </c>
      <c r="F264" s="7" t="s">
        <v>162</v>
      </c>
      <c r="G264" s="7" t="s">
        <v>8</v>
      </c>
      <c r="H264" s="7" t="s">
        <v>86</v>
      </c>
      <c r="I264" s="61">
        <v>300000000</v>
      </c>
      <c r="J264" s="62">
        <v>150000000</v>
      </c>
      <c r="K264" s="11">
        <v>44361</v>
      </c>
      <c r="L264" s="11">
        <v>44377</v>
      </c>
      <c r="M264" s="7" t="s">
        <v>23</v>
      </c>
      <c r="N264" s="62" t="s">
        <v>16</v>
      </c>
    </row>
    <row r="265" spans="1:14" ht="38.1" customHeight="1" x14ac:dyDescent="0.25">
      <c r="A265" s="8">
        <f t="shared" si="4"/>
        <v>262</v>
      </c>
      <c r="B265" s="7" t="s">
        <v>99</v>
      </c>
      <c r="C265" s="7" t="s">
        <v>392</v>
      </c>
      <c r="D265" s="7" t="s">
        <v>216</v>
      </c>
      <c r="E265" s="8" t="s">
        <v>637</v>
      </c>
      <c r="F265" s="7" t="s">
        <v>638</v>
      </c>
      <c r="G265" s="7" t="s">
        <v>8</v>
      </c>
      <c r="H265" s="7" t="s">
        <v>639</v>
      </c>
      <c r="I265" s="61">
        <v>200000000</v>
      </c>
      <c r="J265" s="62">
        <v>62367453</v>
      </c>
      <c r="K265" s="11">
        <v>44271</v>
      </c>
      <c r="L265" s="11">
        <v>44327.469444444447</v>
      </c>
      <c r="M265" s="7" t="s">
        <v>23</v>
      </c>
      <c r="N265" s="62" t="s">
        <v>139</v>
      </c>
    </row>
    <row r="266" spans="1:14" ht="38.1" customHeight="1" x14ac:dyDescent="0.25">
      <c r="A266" s="8">
        <f t="shared" si="4"/>
        <v>263</v>
      </c>
      <c r="B266" s="7" t="s">
        <v>76</v>
      </c>
      <c r="C266" s="7" t="s">
        <v>597</v>
      </c>
      <c r="D266" s="7" t="s">
        <v>216</v>
      </c>
      <c r="E266" s="8" t="s">
        <v>640</v>
      </c>
      <c r="F266" s="7" t="s">
        <v>54</v>
      </c>
      <c r="G266" s="7" t="s">
        <v>8</v>
      </c>
      <c r="H266" s="7" t="s">
        <v>15</v>
      </c>
      <c r="I266" s="61">
        <v>800000000</v>
      </c>
      <c r="J266" s="62">
        <v>386547100</v>
      </c>
      <c r="K266" s="11">
        <v>44340.383333333331</v>
      </c>
      <c r="L266" s="11">
        <v>44365</v>
      </c>
      <c r="M266" s="7" t="s">
        <v>23</v>
      </c>
      <c r="N266" s="62" t="s">
        <v>113</v>
      </c>
    </row>
    <row r="267" spans="1:14" ht="38.1" customHeight="1" x14ac:dyDescent="0.25">
      <c r="A267" s="8">
        <f t="shared" si="4"/>
        <v>264</v>
      </c>
      <c r="B267" s="7" t="s">
        <v>76</v>
      </c>
      <c r="C267" s="7" t="s">
        <v>597</v>
      </c>
      <c r="D267" s="7" t="s">
        <v>216</v>
      </c>
      <c r="E267" s="8" t="s">
        <v>640</v>
      </c>
      <c r="F267" s="7" t="s">
        <v>641</v>
      </c>
      <c r="G267" s="7" t="s">
        <v>8</v>
      </c>
      <c r="H267" s="7" t="s">
        <v>15</v>
      </c>
      <c r="I267" s="61">
        <v>165000000</v>
      </c>
      <c r="J267" s="62">
        <v>71977700</v>
      </c>
      <c r="K267" s="11">
        <v>44340.384722222225</v>
      </c>
      <c r="L267" s="11">
        <v>44365</v>
      </c>
      <c r="M267" s="7" t="s">
        <v>23</v>
      </c>
      <c r="N267" s="62" t="s">
        <v>113</v>
      </c>
    </row>
    <row r="268" spans="1:14" ht="38.1" customHeight="1" x14ac:dyDescent="0.25">
      <c r="A268" s="8">
        <f t="shared" si="4"/>
        <v>265</v>
      </c>
      <c r="B268" s="7" t="s">
        <v>11</v>
      </c>
      <c r="C268" s="7" t="s">
        <v>597</v>
      </c>
      <c r="D268" s="7" t="s">
        <v>216</v>
      </c>
      <c r="E268" s="8" t="s">
        <v>642</v>
      </c>
      <c r="F268" s="7" t="s">
        <v>643</v>
      </c>
      <c r="G268" s="7" t="s">
        <v>8</v>
      </c>
      <c r="H268" s="7" t="s">
        <v>645</v>
      </c>
      <c r="I268" s="61">
        <v>1000000000</v>
      </c>
      <c r="J268" s="62">
        <v>300000000</v>
      </c>
      <c r="K268" s="11">
        <v>44337.543749999997</v>
      </c>
      <c r="L268" s="11">
        <v>44357</v>
      </c>
      <c r="M268" s="7" t="s">
        <v>23</v>
      </c>
      <c r="N268" s="62" t="s">
        <v>36</v>
      </c>
    </row>
    <row r="269" spans="1:14" ht="38.1" customHeight="1" x14ac:dyDescent="0.25">
      <c r="A269" s="8">
        <f t="shared" si="4"/>
        <v>266</v>
      </c>
      <c r="B269" s="7" t="s">
        <v>11</v>
      </c>
      <c r="C269" s="7" t="s">
        <v>597</v>
      </c>
      <c r="D269" s="7" t="s">
        <v>216</v>
      </c>
      <c r="E269" s="8" t="s">
        <v>642</v>
      </c>
      <c r="F269" s="7" t="s">
        <v>644</v>
      </c>
      <c r="G269" s="7" t="s">
        <v>8</v>
      </c>
      <c r="H269" s="7" t="s">
        <v>645</v>
      </c>
      <c r="I269" s="61">
        <v>2067000000</v>
      </c>
      <c r="J269" s="62">
        <v>620100000</v>
      </c>
      <c r="K269" s="11">
        <v>44334.399305555555</v>
      </c>
      <c r="L269" s="11">
        <v>44357</v>
      </c>
      <c r="M269" s="7" t="s">
        <v>23</v>
      </c>
      <c r="N269" s="62" t="s">
        <v>36</v>
      </c>
    </row>
    <row r="270" spans="1:14" ht="38.1" customHeight="1" x14ac:dyDescent="0.25">
      <c r="A270" s="8">
        <f t="shared" si="4"/>
        <v>267</v>
      </c>
      <c r="B270" s="7" t="s">
        <v>9</v>
      </c>
      <c r="C270" s="7" t="s">
        <v>597</v>
      </c>
      <c r="D270" s="7" t="s">
        <v>216</v>
      </c>
      <c r="E270" s="8" t="s">
        <v>646</v>
      </c>
      <c r="F270" s="7" t="s">
        <v>647</v>
      </c>
      <c r="G270" s="7" t="s">
        <v>8</v>
      </c>
      <c r="H270" s="7" t="s">
        <v>648</v>
      </c>
      <c r="I270" s="61">
        <v>1360000000</v>
      </c>
      <c r="J270" s="62">
        <v>680000000</v>
      </c>
      <c r="K270" s="11">
        <v>44327</v>
      </c>
      <c r="L270" s="11">
        <v>44368</v>
      </c>
      <c r="M270" s="7" t="s">
        <v>23</v>
      </c>
      <c r="N270" s="62" t="s">
        <v>192</v>
      </c>
    </row>
    <row r="271" spans="1:14" ht="38.1" customHeight="1" x14ac:dyDescent="0.25">
      <c r="A271" s="8">
        <f t="shared" si="4"/>
        <v>268</v>
      </c>
      <c r="B271" s="7" t="s">
        <v>30</v>
      </c>
      <c r="C271" s="7" t="s">
        <v>388</v>
      </c>
      <c r="D271" s="7" t="s">
        <v>216</v>
      </c>
      <c r="E271" s="8" t="s">
        <v>649</v>
      </c>
      <c r="F271" s="7" t="s">
        <v>650</v>
      </c>
      <c r="G271" s="7" t="s">
        <v>43</v>
      </c>
      <c r="H271" s="7" t="s">
        <v>651</v>
      </c>
      <c r="I271" s="61">
        <v>550000000</v>
      </c>
      <c r="J271" s="62">
        <v>146847168</v>
      </c>
      <c r="K271" s="11">
        <v>44333</v>
      </c>
      <c r="L271" s="11">
        <v>44371</v>
      </c>
      <c r="M271" s="7" t="s">
        <v>23</v>
      </c>
      <c r="N271" s="62" t="s">
        <v>36</v>
      </c>
    </row>
    <row r="272" spans="1:14" ht="38.1" customHeight="1" x14ac:dyDescent="0.25">
      <c r="A272" s="8">
        <f t="shared" si="4"/>
        <v>269</v>
      </c>
      <c r="B272" s="7" t="s">
        <v>80</v>
      </c>
      <c r="C272" s="7" t="s">
        <v>386</v>
      </c>
      <c r="D272" s="7" t="s">
        <v>216</v>
      </c>
      <c r="E272" s="8" t="s">
        <v>652</v>
      </c>
      <c r="F272" s="7" t="s">
        <v>653</v>
      </c>
      <c r="G272" s="7" t="s">
        <v>8</v>
      </c>
      <c r="H272" s="7" t="s">
        <v>610</v>
      </c>
      <c r="I272" s="61">
        <v>200000000</v>
      </c>
      <c r="J272" s="62">
        <v>100000000</v>
      </c>
      <c r="K272" s="11">
        <v>44356</v>
      </c>
      <c r="L272" s="11">
        <v>44375</v>
      </c>
      <c r="M272" s="7" t="s">
        <v>23</v>
      </c>
      <c r="N272" s="62" t="s">
        <v>16</v>
      </c>
    </row>
    <row r="273" spans="1:15" ht="38.1" customHeight="1" x14ac:dyDescent="0.25">
      <c r="A273" s="8">
        <f t="shared" si="4"/>
        <v>270</v>
      </c>
      <c r="B273" s="7" t="s">
        <v>76</v>
      </c>
      <c r="C273" s="7" t="s">
        <v>391</v>
      </c>
      <c r="D273" s="7" t="s">
        <v>216</v>
      </c>
      <c r="E273" s="8" t="s">
        <v>654</v>
      </c>
      <c r="F273" s="7" t="s">
        <v>54</v>
      </c>
      <c r="G273" s="7" t="s">
        <v>8</v>
      </c>
      <c r="H273" s="7" t="s">
        <v>15</v>
      </c>
      <c r="I273" s="61">
        <v>135051952</v>
      </c>
      <c r="J273" s="62">
        <v>67525976</v>
      </c>
      <c r="K273" s="11">
        <v>44369.69027777778</v>
      </c>
      <c r="L273" s="11">
        <v>44377.70208333333</v>
      </c>
      <c r="M273" s="7" t="s">
        <v>23</v>
      </c>
      <c r="N273" s="62" t="s">
        <v>16</v>
      </c>
    </row>
    <row r="274" spans="1:15" ht="38.1" customHeight="1" x14ac:dyDescent="0.25">
      <c r="A274" s="8">
        <f t="shared" si="4"/>
        <v>271</v>
      </c>
      <c r="B274" s="7" t="s">
        <v>580</v>
      </c>
      <c r="C274" s="7" t="s">
        <v>391</v>
      </c>
      <c r="D274" s="7" t="s">
        <v>216</v>
      </c>
      <c r="E274" s="8" t="s">
        <v>655</v>
      </c>
      <c r="F274" s="7" t="s">
        <v>656</v>
      </c>
      <c r="G274" s="7" t="s">
        <v>545</v>
      </c>
      <c r="H274" s="7" t="s">
        <v>657</v>
      </c>
      <c r="I274" s="61">
        <v>73000000</v>
      </c>
      <c r="J274" s="62">
        <v>36500000</v>
      </c>
      <c r="K274" s="11">
        <v>44372</v>
      </c>
      <c r="L274" s="11">
        <v>44376</v>
      </c>
      <c r="M274" s="7" t="s">
        <v>23</v>
      </c>
      <c r="N274" s="62" t="s">
        <v>36</v>
      </c>
    </row>
    <row r="275" spans="1:15" ht="38.1" customHeight="1" x14ac:dyDescent="0.25">
      <c r="A275" s="8">
        <f t="shared" si="4"/>
        <v>272</v>
      </c>
      <c r="B275" s="7" t="s">
        <v>80</v>
      </c>
      <c r="C275" s="7" t="s">
        <v>663</v>
      </c>
      <c r="D275" s="7" t="s">
        <v>216</v>
      </c>
      <c r="E275" s="8" t="s">
        <v>451</v>
      </c>
      <c r="F275" s="7" t="s">
        <v>658</v>
      </c>
      <c r="G275" s="7" t="s">
        <v>8</v>
      </c>
      <c r="H275" s="7" t="s">
        <v>15</v>
      </c>
      <c r="I275" s="61">
        <v>120000000</v>
      </c>
      <c r="J275" s="62">
        <v>60000000</v>
      </c>
      <c r="K275" s="11">
        <v>44370.433333333334</v>
      </c>
      <c r="L275" s="11">
        <v>44377.634722222225</v>
      </c>
      <c r="M275" s="7" t="s">
        <v>23</v>
      </c>
      <c r="N275" s="62" t="s">
        <v>16</v>
      </c>
    </row>
    <row r="276" spans="1:15" ht="38.1" customHeight="1" x14ac:dyDescent="0.25">
      <c r="A276" s="8">
        <f t="shared" si="4"/>
        <v>273</v>
      </c>
      <c r="B276" s="7" t="s">
        <v>80</v>
      </c>
      <c r="C276" s="7" t="s">
        <v>388</v>
      </c>
      <c r="D276" s="7" t="s">
        <v>216</v>
      </c>
      <c r="E276" s="8" t="s">
        <v>659</v>
      </c>
      <c r="F276" s="7" t="s">
        <v>660</v>
      </c>
      <c r="G276" s="7" t="s">
        <v>8</v>
      </c>
      <c r="H276" s="7" t="s">
        <v>241</v>
      </c>
      <c r="I276" s="61">
        <v>85000000</v>
      </c>
      <c r="J276" s="62">
        <v>28934278</v>
      </c>
      <c r="K276" s="11">
        <v>44371.518750000003</v>
      </c>
      <c r="L276" s="11">
        <v>44376.643055555556</v>
      </c>
      <c r="M276" s="7" t="s">
        <v>23</v>
      </c>
      <c r="N276" s="62" t="s">
        <v>16</v>
      </c>
    </row>
    <row r="277" spans="1:15" ht="38.1" customHeight="1" x14ac:dyDescent="0.25">
      <c r="A277" s="8">
        <f t="shared" si="4"/>
        <v>274</v>
      </c>
      <c r="B277" s="7" t="s">
        <v>133</v>
      </c>
      <c r="C277" s="7" t="s">
        <v>387</v>
      </c>
      <c r="D277" s="7" t="s">
        <v>216</v>
      </c>
      <c r="E277" s="8" t="s">
        <v>661</v>
      </c>
      <c r="F277" s="7" t="s">
        <v>662</v>
      </c>
      <c r="G277" s="7" t="s">
        <v>8</v>
      </c>
      <c r="H277" s="7" t="s">
        <v>15</v>
      </c>
      <c r="I277" s="61">
        <v>40000000</v>
      </c>
      <c r="J277" s="62">
        <v>20000000</v>
      </c>
      <c r="K277" s="11">
        <v>44376</v>
      </c>
      <c r="L277" s="11">
        <v>44377</v>
      </c>
      <c r="M277" s="8" t="s">
        <v>23</v>
      </c>
      <c r="N277" s="62" t="s">
        <v>36</v>
      </c>
      <c r="O277" s="6"/>
    </row>
    <row r="278" spans="1:15" ht="38.1" customHeight="1" x14ac:dyDescent="0.25">
      <c r="A278" s="8">
        <f t="shared" si="4"/>
        <v>275</v>
      </c>
      <c r="B278" s="7" t="s">
        <v>133</v>
      </c>
      <c r="C278" s="7" t="s">
        <v>385</v>
      </c>
      <c r="D278" s="7" t="s">
        <v>216</v>
      </c>
      <c r="E278" s="8" t="s">
        <v>664</v>
      </c>
      <c r="F278" s="7" t="s">
        <v>665</v>
      </c>
      <c r="G278" s="7" t="s">
        <v>8</v>
      </c>
      <c r="H278" s="7" t="s">
        <v>356</v>
      </c>
      <c r="I278" s="61">
        <v>17300000</v>
      </c>
      <c r="J278" s="62">
        <v>8435760</v>
      </c>
      <c r="K278" s="11">
        <v>44369.051388888889</v>
      </c>
      <c r="L278" s="11">
        <v>44379</v>
      </c>
      <c r="M278" s="8" t="s">
        <v>23</v>
      </c>
      <c r="N278" s="62" t="s">
        <v>36</v>
      </c>
      <c r="O278" s="6"/>
    </row>
    <row r="279" spans="1:15" ht="38.1" customHeight="1" x14ac:dyDescent="0.25">
      <c r="A279" s="8">
        <f t="shared" si="4"/>
        <v>276</v>
      </c>
      <c r="B279" s="7" t="s">
        <v>48</v>
      </c>
      <c r="C279" s="7" t="s">
        <v>387</v>
      </c>
      <c r="D279" s="7" t="s">
        <v>216</v>
      </c>
      <c r="E279" s="8" t="s">
        <v>666</v>
      </c>
      <c r="F279" s="7" t="s">
        <v>667</v>
      </c>
      <c r="G279" s="7" t="s">
        <v>8</v>
      </c>
      <c r="H279" s="7" t="s">
        <v>380</v>
      </c>
      <c r="I279" s="61">
        <v>81000000</v>
      </c>
      <c r="J279" s="62">
        <v>40500000</v>
      </c>
      <c r="K279" s="11">
        <v>44384</v>
      </c>
      <c r="L279" s="11" t="s">
        <v>47</v>
      </c>
      <c r="M279" s="8" t="s">
        <v>138</v>
      </c>
      <c r="N279" s="62" t="s">
        <v>113</v>
      </c>
      <c r="O279" s="6"/>
    </row>
    <row r="280" spans="1:15" ht="38.1" customHeight="1" x14ac:dyDescent="0.25">
      <c r="A280" s="8">
        <f t="shared" si="4"/>
        <v>277</v>
      </c>
      <c r="B280" s="7" t="s">
        <v>580</v>
      </c>
      <c r="C280" s="7" t="s">
        <v>389</v>
      </c>
      <c r="D280" s="7" t="s">
        <v>216</v>
      </c>
      <c r="E280" s="8" t="s">
        <v>670</v>
      </c>
      <c r="F280" s="7" t="s">
        <v>224</v>
      </c>
      <c r="G280" s="7" t="s">
        <v>120</v>
      </c>
      <c r="H280" s="7" t="s">
        <v>669</v>
      </c>
      <c r="I280" s="61">
        <v>30000000</v>
      </c>
      <c r="J280" s="62">
        <v>10583400</v>
      </c>
      <c r="K280" s="11">
        <v>44370</v>
      </c>
      <c r="L280" s="11">
        <v>44389</v>
      </c>
      <c r="M280" s="8" t="s">
        <v>23</v>
      </c>
      <c r="N280" s="62" t="s">
        <v>16</v>
      </c>
      <c r="O280" s="6"/>
    </row>
    <row r="281" spans="1:15" ht="38.1" customHeight="1" x14ac:dyDescent="0.25">
      <c r="A281" s="8">
        <f t="shared" si="4"/>
        <v>278</v>
      </c>
      <c r="B281" s="7" t="s">
        <v>76</v>
      </c>
      <c r="C281" s="7" t="s">
        <v>385</v>
      </c>
      <c r="D281" s="7" t="s">
        <v>673</v>
      </c>
      <c r="E281" s="8" t="s">
        <v>671</v>
      </c>
      <c r="F281" s="7" t="s">
        <v>672</v>
      </c>
      <c r="G281" s="7" t="s">
        <v>8</v>
      </c>
      <c r="H281" s="7" t="s">
        <v>15</v>
      </c>
      <c r="I281" s="61">
        <v>264000000</v>
      </c>
      <c r="J281" s="62">
        <v>90469986</v>
      </c>
      <c r="K281" s="11">
        <v>44386</v>
      </c>
      <c r="L281" s="11" t="s">
        <v>47</v>
      </c>
      <c r="M281" s="8" t="s">
        <v>138</v>
      </c>
      <c r="N281" s="62" t="s">
        <v>36</v>
      </c>
      <c r="O281" s="6"/>
    </row>
    <row r="282" spans="1:15" ht="38.1" customHeight="1" x14ac:dyDescent="0.25">
      <c r="A282" s="40"/>
      <c r="B282" s="39"/>
      <c r="C282" s="39"/>
      <c r="D282" s="39"/>
      <c r="E282" s="40"/>
      <c r="F282" s="39"/>
      <c r="G282" s="39"/>
      <c r="H282" s="39"/>
      <c r="I282" s="63"/>
      <c r="J282" s="65"/>
      <c r="K282" s="52"/>
      <c r="L282" s="52"/>
      <c r="M282" s="40"/>
      <c r="N282" s="65"/>
      <c r="O282" s="6"/>
    </row>
    <row r="283" spans="1:15" ht="38.1" customHeight="1" x14ac:dyDescent="0.25">
      <c r="A283" s="40"/>
      <c r="B283" s="39"/>
      <c r="C283" s="39"/>
      <c r="D283" s="39"/>
      <c r="E283" s="40"/>
      <c r="F283" s="39"/>
      <c r="G283" s="39"/>
      <c r="H283" s="39"/>
      <c r="I283" s="63"/>
      <c r="J283" s="65"/>
      <c r="K283" s="52"/>
      <c r="L283" s="52"/>
      <c r="M283" s="40"/>
      <c r="N283" s="65"/>
      <c r="O283" s="6"/>
    </row>
    <row r="284" spans="1:15" x14ac:dyDescent="0.25">
      <c r="A284" s="40"/>
      <c r="B284" s="39"/>
      <c r="C284" s="39"/>
      <c r="D284" s="39"/>
      <c r="E284" s="40"/>
      <c r="F284" s="39"/>
      <c r="G284" s="39"/>
      <c r="H284" s="39"/>
      <c r="I284" s="39"/>
      <c r="J284" s="40"/>
      <c r="K284" s="52"/>
      <c r="L284" s="39"/>
      <c r="M284" s="39"/>
      <c r="N284" s="63"/>
    </row>
    <row r="285" spans="1:15" x14ac:dyDescent="0.25">
      <c r="A285" s="40"/>
      <c r="B285" s="39"/>
      <c r="C285" s="39"/>
      <c r="D285" s="39"/>
      <c r="E285" s="40"/>
      <c r="F285" s="39"/>
      <c r="G285" s="39"/>
      <c r="H285" s="39"/>
      <c r="I285" s="39"/>
      <c r="J285" s="40"/>
      <c r="K285" s="52"/>
      <c r="L285" s="39"/>
      <c r="M285" s="39"/>
      <c r="N285" s="63"/>
    </row>
    <row r="286" spans="1:15" x14ac:dyDescent="0.25">
      <c r="I286" s="48">
        <f>SUBTOTAL(9,I4:I284)</f>
        <v>77203048290</v>
      </c>
      <c r="J286" s="48">
        <f>SUBTOTAL(9,J4:J284)</f>
        <v>33294405013.190002</v>
      </c>
    </row>
    <row r="290" spans="4:10" x14ac:dyDescent="0.25">
      <c r="I290" s="50">
        <f>I286/1000000</f>
        <v>77203.048290000006</v>
      </c>
      <c r="J290" s="51">
        <f>J286/1000000</f>
        <v>33294.40501319</v>
      </c>
    </row>
    <row r="292" spans="4:10" ht="30" x14ac:dyDescent="0.25">
      <c r="D292" s="1" t="s">
        <v>25</v>
      </c>
      <c r="E292" s="6">
        <v>278</v>
      </c>
      <c r="G292" s="48"/>
      <c r="H292" s="48"/>
    </row>
    <row r="293" spans="4:10" ht="30" x14ac:dyDescent="0.25">
      <c r="D293" s="1" t="s">
        <v>26</v>
      </c>
      <c r="E293" s="6">
        <v>6</v>
      </c>
      <c r="G293" s="48"/>
      <c r="H293" s="48"/>
      <c r="J293" s="51"/>
    </row>
    <row r="294" spans="4:10" ht="30" x14ac:dyDescent="0.25">
      <c r="D294" s="1" t="s">
        <v>27</v>
      </c>
      <c r="E294" s="6">
        <v>272</v>
      </c>
      <c r="G294" s="48"/>
      <c r="H294" s="48"/>
      <c r="I294" s="50">
        <f>I286/1000000000</f>
        <v>77.203048289999998</v>
      </c>
      <c r="J294" s="51">
        <f>J286/1000000000</f>
        <v>33.294405013190001</v>
      </c>
    </row>
    <row r="295" spans="4:10" x14ac:dyDescent="0.25">
      <c r="G295" s="50"/>
      <c r="H295" s="50"/>
      <c r="I295" s="50"/>
      <c r="J295" s="51"/>
    </row>
    <row r="297" spans="4:10" x14ac:dyDescent="0.25">
      <c r="G297" s="48"/>
      <c r="H297" s="48"/>
      <c r="I297" s="50"/>
      <c r="J297" s="51"/>
    </row>
    <row r="299" spans="4:10" x14ac:dyDescent="0.25">
      <c r="G299" s="48"/>
      <c r="H299" s="48"/>
    </row>
    <row r="300" spans="4:10" x14ac:dyDescent="0.25">
      <c r="G300" s="48"/>
      <c r="H300" s="48"/>
    </row>
    <row r="301" spans="4:10" x14ac:dyDescent="0.25">
      <c r="G301" s="50"/>
      <c r="H301" s="50"/>
      <c r="I301" s="50"/>
      <c r="J301" s="51"/>
    </row>
    <row r="302" spans="4:10" x14ac:dyDescent="0.25">
      <c r="I302" s="48"/>
      <c r="J302" s="49"/>
    </row>
    <row r="303" spans="4:10" x14ac:dyDescent="0.25">
      <c r="H303" s="48"/>
      <c r="I303" s="48"/>
      <c r="J303" s="49"/>
    </row>
    <row r="307" spans="9:10" x14ac:dyDescent="0.25">
      <c r="I307" s="50"/>
      <c r="J307" s="50"/>
    </row>
    <row r="308" spans="9:10" x14ac:dyDescent="0.25">
      <c r="I308" s="48"/>
      <c r="J308" s="49"/>
    </row>
    <row r="311" spans="9:10" x14ac:dyDescent="0.25">
      <c r="I311" s="48"/>
      <c r="J311" s="48"/>
    </row>
  </sheetData>
  <autoFilter ref="A2:N281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2021-07-16T11:25:41Z</dcterms:modified>
</cp:coreProperties>
</file>